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Geek Squad Data Transfer\Jane\jane files\Audio Impact Academy\Personal Finance for Teens - Budget templates\"/>
    </mc:Choice>
  </mc:AlternateContent>
  <xr:revisionPtr revIDLastSave="0" documentId="8_{8FCD88A1-4816-420A-BAB7-7D3D28789F12}" xr6:coauthVersionLast="47" xr6:coauthVersionMax="47" xr10:uidLastSave="{00000000-0000-0000-0000-000000000000}"/>
  <bookViews>
    <workbookView xWindow="-120" yWindow="-120" windowWidth="20730" windowHeight="11160" activeTab="3" xr2:uid="{C13BBC7C-E263-4D93-BDC0-A194F0B8626C}"/>
  </bookViews>
  <sheets>
    <sheet name="Sarah's 1st attempt" sheetId="1" r:id="rId1"/>
    <sheet name="Sarah's 2nd attempt" sheetId="2" r:id="rId2"/>
    <sheet name="Sarah's actual vs budget" sheetId="3" r:id="rId3"/>
    <sheet name="Jacob - budget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4" l="1"/>
  <c r="C22" i="4"/>
  <c r="B32" i="4"/>
  <c r="C32" i="4" s="1"/>
  <c r="B20" i="4"/>
  <c r="C20" i="4" s="1"/>
  <c r="B8" i="4"/>
  <c r="B14" i="4" s="1"/>
  <c r="B34" i="1"/>
  <c r="B36" i="4" l="1"/>
  <c r="C14" i="4"/>
  <c r="C30" i="3" l="1"/>
  <c r="B30" i="3"/>
  <c r="D29" i="3"/>
  <c r="D28" i="3"/>
  <c r="D27" i="3"/>
  <c r="D26" i="3"/>
  <c r="D25" i="3"/>
  <c r="D24" i="3"/>
  <c r="D23" i="3"/>
  <c r="C20" i="3"/>
  <c r="B20" i="3"/>
  <c r="D19" i="3"/>
  <c r="D18" i="3"/>
  <c r="D17" i="3"/>
  <c r="C14" i="3"/>
  <c r="D13" i="3"/>
  <c r="D12" i="3"/>
  <c r="D11" i="3"/>
  <c r="C10" i="3"/>
  <c r="D10" i="3" s="1"/>
  <c r="B10" i="3"/>
  <c r="B14" i="3" s="1"/>
  <c r="D9" i="3"/>
  <c r="D8" i="3"/>
  <c r="D7" i="3"/>
  <c r="D6" i="3"/>
  <c r="D3" i="3"/>
  <c r="B30" i="2"/>
  <c r="C30" i="2" s="1"/>
  <c r="B20" i="2"/>
  <c r="C20" i="2" s="1"/>
  <c r="B14" i="2"/>
  <c r="B10" i="2"/>
  <c r="C30" i="1"/>
  <c r="B30" i="1"/>
  <c r="C20" i="1"/>
  <c r="B20" i="1"/>
  <c r="B10" i="1"/>
  <c r="B14" i="1" s="1"/>
  <c r="B8" i="1"/>
  <c r="C32" i="3" l="1"/>
  <c r="C34" i="3" s="1"/>
  <c r="D20" i="3"/>
  <c r="D30" i="3"/>
  <c r="D14" i="3"/>
  <c r="B32" i="3"/>
  <c r="B34" i="3" s="1"/>
  <c r="B32" i="2"/>
  <c r="B34" i="2" s="1"/>
  <c r="C14" i="2"/>
  <c r="B32" i="1"/>
  <c r="C14" i="1"/>
  <c r="D32" i="3" l="1"/>
  <c r="D34" i="3" s="1"/>
</calcChain>
</file>

<file path=xl/sharedStrings.xml><?xml version="1.0" encoding="utf-8"?>
<sst xmlns="http://schemas.openxmlformats.org/spreadsheetml/2006/main" count="122" uniqueCount="41">
  <si>
    <t>Monthly Budget -First Attempt</t>
  </si>
  <si>
    <t>Budget</t>
  </si>
  <si>
    <t>% of income</t>
  </si>
  <si>
    <t>Rent</t>
  </si>
  <si>
    <t>Groceries</t>
  </si>
  <si>
    <t>Cell phone</t>
  </si>
  <si>
    <t>Internet</t>
  </si>
  <si>
    <t>Transit fare</t>
  </si>
  <si>
    <t>Basic clothing and shoes</t>
  </si>
  <si>
    <t>Personal hygiene products</t>
  </si>
  <si>
    <t>Saving</t>
  </si>
  <si>
    <t>Regular savings  - emergency fund</t>
  </si>
  <si>
    <t>Regular savings - vacation</t>
  </si>
  <si>
    <t>Retirement savings</t>
  </si>
  <si>
    <t>Restaurants, bars, clubs</t>
  </si>
  <si>
    <t>Haircut</t>
  </si>
  <si>
    <t>Additional or designer clothing, bags, accessories, shoes</t>
  </si>
  <si>
    <t>Games</t>
  </si>
  <si>
    <t>Movies</t>
  </si>
  <si>
    <t>Gym membership</t>
  </si>
  <si>
    <t>Other</t>
  </si>
  <si>
    <t>Total payments</t>
  </si>
  <si>
    <t>Over spending</t>
  </si>
  <si>
    <t>Monthly Budget -Second Attempt</t>
  </si>
  <si>
    <t>Monthly Budget -actual vs budget</t>
  </si>
  <si>
    <t>Actual</t>
  </si>
  <si>
    <t>Variance</t>
  </si>
  <si>
    <t>Extra money</t>
  </si>
  <si>
    <t>Income after taxes</t>
  </si>
  <si>
    <t>Expenses - needs</t>
  </si>
  <si>
    <t>Utilities (gas, water, electricity)</t>
  </si>
  <si>
    <t>Total needs</t>
  </si>
  <si>
    <t>Regular saving  - emergency fund</t>
  </si>
  <si>
    <t>Regular saving - vacation</t>
  </si>
  <si>
    <t>Retirement saving</t>
  </si>
  <si>
    <t>Expenses - wants</t>
  </si>
  <si>
    <t>Restaurants, clubs</t>
  </si>
  <si>
    <t>Total saving</t>
  </si>
  <si>
    <t>Total wants</t>
  </si>
  <si>
    <t>Monthly Budget -Jacob</t>
  </si>
  <si>
    <t>Loan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</si>
</sst>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8" formatCode="_-&quot;$&quot;* #,##0_-;&quot;$&quot;\ \(#,##0_-\);_-&quot;$&quot;* &quot;-&quot;??_-;_-@_-"/>
    <numFmt numFmtId="169" formatCode="#,##0_ ;\(#,##0\)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8" fontId="3" fillId="0" borderId="1" xfId="0" applyNumberFormat="1" applyFont="1" applyBorder="1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3" fillId="0" borderId="3" xfId="0" applyFont="1" applyBorder="1"/>
    <xf numFmtId="165" fontId="0" fillId="0" borderId="0" xfId="1" applyNumberFormat="1" applyFont="1" applyBorder="1"/>
    <xf numFmtId="165" fontId="0" fillId="0" borderId="0" xfId="0" applyNumberFormat="1"/>
    <xf numFmtId="164" fontId="3" fillId="0" borderId="0" xfId="2" applyNumberFormat="1" applyFont="1" applyBorder="1"/>
    <xf numFmtId="165" fontId="3" fillId="0" borderId="4" xfId="1" applyNumberFormat="1" applyFont="1" applyBorder="1"/>
    <xf numFmtId="164" fontId="3" fillId="0" borderId="5" xfId="2" applyNumberFormat="1" applyFont="1" applyBorder="1"/>
    <xf numFmtId="168" fontId="3" fillId="0" borderId="5" xfId="2" applyNumberFormat="1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9" fontId="3" fillId="0" borderId="4" xfId="1" applyNumberFormat="1" applyFont="1" applyBorder="1"/>
    <xf numFmtId="169" fontId="1" fillId="0" borderId="0" xfId="1" applyNumberFormat="1" applyFont="1"/>
    <xf numFmtId="43" fontId="1" fillId="0" borderId="0" xfId="1" applyFont="1"/>
    <xf numFmtId="165" fontId="3" fillId="0" borderId="0" xfId="1" applyNumberFormat="1" applyFont="1" applyBorder="1"/>
    <xf numFmtId="0" fontId="3" fillId="0" borderId="0" xfId="0" applyFont="1" applyBorder="1" applyAlignment="1">
      <alignment horizontal="center"/>
    </xf>
    <xf numFmtId="9" fontId="3" fillId="0" borderId="0" xfId="3" applyFont="1" applyBorder="1" applyAlignment="1">
      <alignment horizontal="center"/>
    </xf>
    <xf numFmtId="9" fontId="0" fillId="0" borderId="0" xfId="3" applyFont="1" applyBorder="1"/>
    <xf numFmtId="0" fontId="3" fillId="0" borderId="0" xfId="0" applyFont="1" applyBorder="1"/>
    <xf numFmtId="165" fontId="3" fillId="0" borderId="6" xfId="1" applyNumberFormat="1" applyFont="1" applyBorder="1"/>
    <xf numFmtId="168" fontId="3" fillId="0" borderId="6" xfId="2" applyNumberFormat="1" applyFont="1" applyBorder="1"/>
    <xf numFmtId="9" fontId="3" fillId="0" borderId="0" xfId="3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FFEC-FB88-422F-909A-5E24B03EE3F5}">
  <dimension ref="A1:E36"/>
  <sheetViews>
    <sheetView topLeftCell="A22" workbookViewId="0">
      <selection activeCell="A41" sqref="A41"/>
    </sheetView>
  </sheetViews>
  <sheetFormatPr defaultRowHeight="15" x14ac:dyDescent="0.25"/>
  <cols>
    <col min="1" max="1" width="54.7109375" customWidth="1"/>
    <col min="2" max="2" width="10.5703125" bestFit="1" customWidth="1"/>
    <col min="3" max="3" width="12.42578125" customWidth="1"/>
    <col min="4" max="4" width="13" customWidth="1"/>
  </cols>
  <sheetData>
    <row r="1" spans="1:5" x14ac:dyDescent="0.25">
      <c r="A1" s="1" t="s">
        <v>0</v>
      </c>
      <c r="B1" s="2"/>
      <c r="C1" s="2"/>
      <c r="D1" s="12"/>
      <c r="E1" s="3"/>
    </row>
    <row r="2" spans="1:5" x14ac:dyDescent="0.25">
      <c r="A2" s="4"/>
      <c r="B2" s="13" t="s">
        <v>1</v>
      </c>
      <c r="C2" s="19" t="s">
        <v>2</v>
      </c>
      <c r="D2" s="22"/>
    </row>
    <row r="3" spans="1:5" x14ac:dyDescent="0.25">
      <c r="A3" s="5" t="s">
        <v>28</v>
      </c>
      <c r="B3" s="8">
        <v>2000</v>
      </c>
      <c r="C3" s="12"/>
      <c r="D3" s="12"/>
    </row>
    <row r="4" spans="1:5" x14ac:dyDescent="0.25">
      <c r="A4" s="4"/>
      <c r="C4" s="12"/>
      <c r="D4" s="12"/>
    </row>
    <row r="5" spans="1:5" x14ac:dyDescent="0.25">
      <c r="A5" s="5" t="s">
        <v>29</v>
      </c>
      <c r="C5" s="12"/>
      <c r="D5" s="12"/>
    </row>
    <row r="6" spans="1:5" x14ac:dyDescent="0.25">
      <c r="A6" s="4" t="s">
        <v>3</v>
      </c>
      <c r="B6" s="6">
        <v>750</v>
      </c>
      <c r="C6" s="12"/>
      <c r="D6" s="12"/>
    </row>
    <row r="7" spans="1:5" x14ac:dyDescent="0.25">
      <c r="A7" s="4" t="s">
        <v>4</v>
      </c>
      <c r="B7" s="6">
        <v>300</v>
      </c>
      <c r="C7" s="12"/>
      <c r="D7" s="12"/>
    </row>
    <row r="8" spans="1:5" x14ac:dyDescent="0.25">
      <c r="A8" s="4" t="s">
        <v>30</v>
      </c>
      <c r="B8" s="6">
        <f>150*0.5</f>
        <v>75</v>
      </c>
      <c r="C8" s="12"/>
      <c r="D8" s="12"/>
    </row>
    <row r="9" spans="1:5" x14ac:dyDescent="0.25">
      <c r="A9" s="4" t="s">
        <v>5</v>
      </c>
      <c r="B9" s="6">
        <v>75</v>
      </c>
      <c r="C9" s="12"/>
      <c r="D9" s="12"/>
    </row>
    <row r="10" spans="1:5" x14ac:dyDescent="0.25">
      <c r="A10" s="4" t="s">
        <v>6</v>
      </c>
      <c r="B10" s="6">
        <f>75*0.5</f>
        <v>37.5</v>
      </c>
      <c r="C10" s="12"/>
      <c r="D10" s="12"/>
    </row>
    <row r="11" spans="1:5" x14ac:dyDescent="0.25">
      <c r="A11" s="4" t="s">
        <v>7</v>
      </c>
      <c r="B11" s="6">
        <v>150</v>
      </c>
      <c r="C11" s="12"/>
      <c r="D11" s="12"/>
    </row>
    <row r="12" spans="1:5" x14ac:dyDescent="0.25">
      <c r="A12" s="4" t="s">
        <v>8</v>
      </c>
      <c r="B12" s="6">
        <v>100</v>
      </c>
      <c r="C12" s="12"/>
      <c r="D12" s="12"/>
    </row>
    <row r="13" spans="1:5" x14ac:dyDescent="0.25">
      <c r="A13" s="4" t="s">
        <v>9</v>
      </c>
      <c r="B13" s="6">
        <v>50</v>
      </c>
      <c r="C13" s="12"/>
      <c r="D13" s="12"/>
    </row>
    <row r="14" spans="1:5" x14ac:dyDescent="0.25">
      <c r="A14" s="5" t="s">
        <v>31</v>
      </c>
      <c r="B14" s="9">
        <f>SUM(B6:B13)</f>
        <v>1537.5</v>
      </c>
      <c r="C14" s="20">
        <f>B14/B3</f>
        <v>0.76875000000000004</v>
      </c>
      <c r="D14" s="12"/>
    </row>
    <row r="15" spans="1:5" x14ac:dyDescent="0.25">
      <c r="A15" s="4"/>
      <c r="B15" s="6"/>
      <c r="C15" s="21"/>
      <c r="D15" s="12"/>
    </row>
    <row r="16" spans="1:5" x14ac:dyDescent="0.25">
      <c r="A16" s="5" t="s">
        <v>10</v>
      </c>
      <c r="C16" s="12"/>
      <c r="D16" s="12"/>
    </row>
    <row r="17" spans="1:4" x14ac:dyDescent="0.25">
      <c r="A17" s="4" t="s">
        <v>32</v>
      </c>
      <c r="B17" s="6">
        <v>100</v>
      </c>
      <c r="C17" s="12"/>
      <c r="D17" s="12"/>
    </row>
    <row r="18" spans="1:4" x14ac:dyDescent="0.25">
      <c r="A18" s="4" t="s">
        <v>33</v>
      </c>
      <c r="B18" s="6">
        <v>100</v>
      </c>
      <c r="C18" s="12"/>
      <c r="D18" s="12"/>
    </row>
    <row r="19" spans="1:4" x14ac:dyDescent="0.25">
      <c r="A19" s="4" t="s">
        <v>34</v>
      </c>
      <c r="B19" s="6">
        <v>100</v>
      </c>
      <c r="C19" s="12"/>
      <c r="D19" s="12"/>
    </row>
    <row r="20" spans="1:4" x14ac:dyDescent="0.25">
      <c r="A20" s="5" t="s">
        <v>37</v>
      </c>
      <c r="B20" s="9">
        <f>SUM(B17:B19)</f>
        <v>300</v>
      </c>
      <c r="C20" s="20">
        <f>B20/B3</f>
        <v>0.15</v>
      </c>
      <c r="D20" s="12"/>
    </row>
    <row r="21" spans="1:4" x14ac:dyDescent="0.25">
      <c r="A21" s="4"/>
      <c r="C21" s="12"/>
      <c r="D21" s="12"/>
    </row>
    <row r="22" spans="1:4" x14ac:dyDescent="0.25">
      <c r="A22" s="5" t="s">
        <v>35</v>
      </c>
      <c r="C22" s="12"/>
      <c r="D22" s="12"/>
    </row>
    <row r="23" spans="1:4" x14ac:dyDescent="0.25">
      <c r="A23" s="4" t="s">
        <v>36</v>
      </c>
      <c r="B23" s="6">
        <v>200</v>
      </c>
      <c r="C23" s="12"/>
      <c r="D23" s="12"/>
    </row>
    <row r="24" spans="1:4" x14ac:dyDescent="0.25">
      <c r="A24" s="4" t="s">
        <v>15</v>
      </c>
      <c r="B24" s="6">
        <v>50</v>
      </c>
      <c r="C24" s="12"/>
      <c r="D24" s="12"/>
    </row>
    <row r="25" spans="1:4" x14ac:dyDescent="0.25">
      <c r="A25" s="4" t="s">
        <v>16</v>
      </c>
      <c r="B25" s="6">
        <v>200</v>
      </c>
      <c r="C25" s="12"/>
      <c r="D25" s="12"/>
    </row>
    <row r="26" spans="1:4" x14ac:dyDescent="0.25">
      <c r="A26" s="4" t="s">
        <v>17</v>
      </c>
      <c r="B26" s="6">
        <v>100</v>
      </c>
      <c r="C26" s="12"/>
      <c r="D26" s="12"/>
    </row>
    <row r="27" spans="1:4" x14ac:dyDescent="0.25">
      <c r="A27" s="4" t="s">
        <v>18</v>
      </c>
      <c r="B27" s="6">
        <v>20</v>
      </c>
      <c r="C27" s="12"/>
      <c r="D27" s="12"/>
    </row>
    <row r="28" spans="1:4" x14ac:dyDescent="0.25">
      <c r="A28" s="4" t="s">
        <v>19</v>
      </c>
      <c r="B28" s="6">
        <v>50</v>
      </c>
      <c r="C28" s="12"/>
      <c r="D28" s="12"/>
    </row>
    <row r="29" spans="1:4" x14ac:dyDescent="0.25">
      <c r="A29" s="4" t="s">
        <v>20</v>
      </c>
      <c r="B29" s="6">
        <v>50</v>
      </c>
      <c r="C29" s="12"/>
      <c r="D29" s="12"/>
    </row>
    <row r="30" spans="1:4" x14ac:dyDescent="0.25">
      <c r="A30" s="5" t="s">
        <v>38</v>
      </c>
      <c r="B30" s="9">
        <f>SUM(B23:B29)</f>
        <v>670</v>
      </c>
      <c r="C30" s="20">
        <f>B30/B3</f>
        <v>0.33500000000000002</v>
      </c>
      <c r="D30" s="12"/>
    </row>
    <row r="31" spans="1:4" x14ac:dyDescent="0.25">
      <c r="A31" s="4"/>
      <c r="B31" s="6"/>
      <c r="C31" s="12"/>
      <c r="D31" s="12"/>
    </row>
    <row r="32" spans="1:4" x14ac:dyDescent="0.25">
      <c r="A32" s="5" t="s">
        <v>21</v>
      </c>
      <c r="B32" s="9">
        <f>B14+B20+B30</f>
        <v>2507.5</v>
      </c>
      <c r="C32" s="12"/>
      <c r="D32" s="12"/>
    </row>
    <row r="33" spans="1:4" x14ac:dyDescent="0.25">
      <c r="A33" s="4"/>
      <c r="B33" s="6"/>
      <c r="C33" s="12"/>
      <c r="D33" s="12"/>
    </row>
    <row r="34" spans="1:4" ht="15.75" thickBot="1" x14ac:dyDescent="0.3">
      <c r="A34" s="5" t="s">
        <v>22</v>
      </c>
      <c r="B34" s="11">
        <f>B3-B32</f>
        <v>-507.5</v>
      </c>
      <c r="C34" s="12"/>
      <c r="D34" s="12"/>
    </row>
    <row r="35" spans="1:4" ht="15.75" thickTop="1" x14ac:dyDescent="0.25">
      <c r="A35" s="4"/>
      <c r="B35" s="12"/>
      <c r="C35" s="12"/>
      <c r="D35" s="12"/>
    </row>
    <row r="36" spans="1:4" x14ac:dyDescent="0.25">
      <c r="A36" s="12"/>
      <c r="B36" s="12"/>
      <c r="C36" s="1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9E0D-80FF-41FA-A658-7B2660277BDF}">
  <dimension ref="A1:D36"/>
  <sheetViews>
    <sheetView topLeftCell="A19" workbookViewId="0">
      <selection activeCell="E28" sqref="E28"/>
    </sheetView>
  </sheetViews>
  <sheetFormatPr defaultRowHeight="15" x14ac:dyDescent="0.25"/>
  <cols>
    <col min="1" max="1" width="54.7109375" customWidth="1"/>
    <col min="2" max="2" width="10.5703125" bestFit="1" customWidth="1"/>
    <col min="3" max="3" width="12.42578125" customWidth="1"/>
    <col min="4" max="4" width="13" customWidth="1"/>
  </cols>
  <sheetData>
    <row r="1" spans="1:4" x14ac:dyDescent="0.25">
      <c r="A1" s="1" t="s">
        <v>23</v>
      </c>
      <c r="B1" s="2"/>
      <c r="C1" s="2"/>
      <c r="D1" s="12"/>
    </row>
    <row r="2" spans="1:4" x14ac:dyDescent="0.25">
      <c r="A2" s="4"/>
      <c r="B2" s="13" t="s">
        <v>1</v>
      </c>
      <c r="C2" s="19" t="s">
        <v>2</v>
      </c>
      <c r="D2" s="22"/>
    </row>
    <row r="3" spans="1:4" x14ac:dyDescent="0.25">
      <c r="A3" s="5" t="s">
        <v>28</v>
      </c>
      <c r="B3" s="8">
        <v>2000</v>
      </c>
      <c r="C3" s="12"/>
      <c r="D3" s="12"/>
    </row>
    <row r="4" spans="1:4" x14ac:dyDescent="0.25">
      <c r="A4" s="4"/>
      <c r="C4" s="12"/>
      <c r="D4" s="12"/>
    </row>
    <row r="5" spans="1:4" x14ac:dyDescent="0.25">
      <c r="A5" s="5" t="s">
        <v>29</v>
      </c>
      <c r="C5" s="12"/>
      <c r="D5" s="12"/>
    </row>
    <row r="6" spans="1:4" x14ac:dyDescent="0.25">
      <c r="A6" s="4" t="s">
        <v>3</v>
      </c>
      <c r="B6" s="6">
        <v>750</v>
      </c>
      <c r="C6" s="12"/>
      <c r="D6" s="12"/>
    </row>
    <row r="7" spans="1:4" x14ac:dyDescent="0.25">
      <c r="A7" s="4" t="s">
        <v>4</v>
      </c>
      <c r="B7" s="6">
        <v>350</v>
      </c>
      <c r="C7" s="12"/>
      <c r="D7" s="12"/>
    </row>
    <row r="8" spans="1:4" x14ac:dyDescent="0.25">
      <c r="A8" s="4" t="s">
        <v>30</v>
      </c>
      <c r="B8" s="6">
        <v>75</v>
      </c>
      <c r="C8" s="12"/>
      <c r="D8" s="12"/>
    </row>
    <row r="9" spans="1:4" x14ac:dyDescent="0.25">
      <c r="A9" s="4" t="s">
        <v>5</v>
      </c>
      <c r="B9" s="6">
        <v>75</v>
      </c>
      <c r="C9" s="12"/>
      <c r="D9" s="12"/>
    </row>
    <row r="10" spans="1:4" x14ac:dyDescent="0.25">
      <c r="A10" s="4" t="s">
        <v>6</v>
      </c>
      <c r="B10" s="6">
        <f>75*0.5</f>
        <v>37.5</v>
      </c>
      <c r="C10" s="12"/>
      <c r="D10" s="12"/>
    </row>
    <row r="11" spans="1:4" x14ac:dyDescent="0.25">
      <c r="A11" s="4" t="s">
        <v>7</v>
      </c>
      <c r="B11" s="6">
        <v>150</v>
      </c>
      <c r="C11" s="12"/>
      <c r="D11" s="12"/>
    </row>
    <row r="12" spans="1:4" x14ac:dyDescent="0.25">
      <c r="A12" s="4" t="s">
        <v>8</v>
      </c>
      <c r="B12" s="6">
        <v>100</v>
      </c>
      <c r="C12" s="12"/>
      <c r="D12" s="12"/>
    </row>
    <row r="13" spans="1:4" x14ac:dyDescent="0.25">
      <c r="A13" s="4" t="s">
        <v>9</v>
      </c>
      <c r="B13" s="6">
        <v>50</v>
      </c>
      <c r="C13" s="12"/>
      <c r="D13" s="12"/>
    </row>
    <row r="14" spans="1:4" x14ac:dyDescent="0.25">
      <c r="A14" s="5" t="s">
        <v>31</v>
      </c>
      <c r="B14" s="9">
        <f>SUM(B6:B13)</f>
        <v>1587.5</v>
      </c>
      <c r="C14" s="20">
        <f>B14/B3</f>
        <v>0.79374999999999996</v>
      </c>
      <c r="D14" s="12"/>
    </row>
    <row r="15" spans="1:4" x14ac:dyDescent="0.25">
      <c r="A15" s="5"/>
      <c r="B15" s="6"/>
      <c r="C15" s="21"/>
      <c r="D15" s="12"/>
    </row>
    <row r="16" spans="1:4" x14ac:dyDescent="0.25">
      <c r="A16" s="5" t="s">
        <v>10</v>
      </c>
      <c r="C16" s="12"/>
      <c r="D16" s="12"/>
    </row>
    <row r="17" spans="1:4" x14ac:dyDescent="0.25">
      <c r="A17" s="4" t="s">
        <v>32</v>
      </c>
      <c r="B17" s="6">
        <v>100</v>
      </c>
      <c r="C17" s="12"/>
      <c r="D17" s="12"/>
    </row>
    <row r="18" spans="1:4" x14ac:dyDescent="0.25">
      <c r="A18" s="4" t="s">
        <v>33</v>
      </c>
      <c r="B18" s="6">
        <v>0</v>
      </c>
      <c r="C18" s="12"/>
      <c r="D18" s="12"/>
    </row>
    <row r="19" spans="1:4" x14ac:dyDescent="0.25">
      <c r="A19" s="4" t="s">
        <v>34</v>
      </c>
      <c r="B19" s="6">
        <v>100</v>
      </c>
      <c r="C19" s="12"/>
      <c r="D19" s="12"/>
    </row>
    <row r="20" spans="1:4" x14ac:dyDescent="0.25">
      <c r="A20" s="5" t="s">
        <v>37</v>
      </c>
      <c r="B20" s="9">
        <f>SUM(B17:B19)</f>
        <v>200</v>
      </c>
      <c r="C20" s="20">
        <f>B20/B3</f>
        <v>0.1</v>
      </c>
      <c r="D20" s="12"/>
    </row>
    <row r="21" spans="1:4" x14ac:dyDescent="0.25">
      <c r="A21" s="4"/>
      <c r="C21" s="12"/>
      <c r="D21" s="12"/>
    </row>
    <row r="22" spans="1:4" x14ac:dyDescent="0.25">
      <c r="A22" s="5" t="s">
        <v>35</v>
      </c>
      <c r="C22" s="12"/>
      <c r="D22" s="12"/>
    </row>
    <row r="23" spans="1:4" x14ac:dyDescent="0.25">
      <c r="A23" s="4" t="s">
        <v>36</v>
      </c>
      <c r="B23" s="6">
        <v>100</v>
      </c>
      <c r="C23" s="12"/>
      <c r="D23" s="12"/>
    </row>
    <row r="24" spans="1:4" x14ac:dyDescent="0.25">
      <c r="A24" s="4" t="s">
        <v>15</v>
      </c>
      <c r="B24" s="6">
        <v>25</v>
      </c>
      <c r="C24" s="12"/>
      <c r="D24" s="12"/>
    </row>
    <row r="25" spans="1:4" x14ac:dyDescent="0.25">
      <c r="A25" s="4" t="s">
        <v>16</v>
      </c>
      <c r="B25" s="6">
        <v>0</v>
      </c>
      <c r="C25" s="12"/>
      <c r="D25" s="12"/>
    </row>
    <row r="26" spans="1:4" x14ac:dyDescent="0.25">
      <c r="A26" s="4" t="s">
        <v>17</v>
      </c>
      <c r="B26" s="6">
        <v>50</v>
      </c>
      <c r="C26" s="12"/>
      <c r="D26" s="12"/>
    </row>
    <row r="27" spans="1:4" x14ac:dyDescent="0.25">
      <c r="A27" s="4" t="s">
        <v>18</v>
      </c>
      <c r="B27" s="6">
        <v>0</v>
      </c>
      <c r="C27" s="12"/>
      <c r="D27" s="12"/>
    </row>
    <row r="28" spans="1:4" x14ac:dyDescent="0.25">
      <c r="A28" s="4" t="s">
        <v>19</v>
      </c>
      <c r="B28" s="6">
        <v>0</v>
      </c>
      <c r="C28" s="12"/>
      <c r="D28" s="12"/>
    </row>
    <row r="29" spans="1:4" x14ac:dyDescent="0.25">
      <c r="A29" s="4" t="s">
        <v>20</v>
      </c>
      <c r="B29" s="6">
        <v>37.25</v>
      </c>
      <c r="C29" s="12"/>
      <c r="D29" s="12"/>
    </row>
    <row r="30" spans="1:4" x14ac:dyDescent="0.25">
      <c r="A30" s="5" t="s">
        <v>38</v>
      </c>
      <c r="B30" s="9">
        <f>SUM(B23:B29)</f>
        <v>212.25</v>
      </c>
      <c r="C30" s="20">
        <f>B30/B3</f>
        <v>0.106125</v>
      </c>
      <c r="D30" s="12"/>
    </row>
    <row r="31" spans="1:4" x14ac:dyDescent="0.25">
      <c r="A31" s="4"/>
      <c r="B31" s="6"/>
      <c r="C31" s="12"/>
      <c r="D31" s="12"/>
    </row>
    <row r="32" spans="1:4" x14ac:dyDescent="0.25">
      <c r="A32" s="5" t="s">
        <v>21</v>
      </c>
      <c r="B32" s="9">
        <f>B14+B20+B30</f>
        <v>1999.75</v>
      </c>
      <c r="C32" s="12"/>
      <c r="D32" s="12"/>
    </row>
    <row r="33" spans="1:4" x14ac:dyDescent="0.25">
      <c r="A33" s="4"/>
      <c r="B33" s="6"/>
      <c r="C33" s="12"/>
      <c r="D33" s="12"/>
    </row>
    <row r="34" spans="1:4" ht="15.75" thickBot="1" x14ac:dyDescent="0.3">
      <c r="A34" s="5" t="s">
        <v>22</v>
      </c>
      <c r="B34" s="11">
        <f>B3-B32</f>
        <v>0.25</v>
      </c>
      <c r="C34" s="12"/>
      <c r="D34" s="12"/>
    </row>
    <row r="35" spans="1:4" ht="15.75" thickTop="1" x14ac:dyDescent="0.25">
      <c r="A35" s="4"/>
      <c r="B35" s="23"/>
      <c r="C35" s="12"/>
      <c r="D35" s="12"/>
    </row>
    <row r="36" spans="1:4" x14ac:dyDescent="0.25">
      <c r="A36" s="12"/>
      <c r="B36" s="12"/>
      <c r="C36" s="12"/>
      <c r="D36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C537-E7FA-4244-93D8-C640A7D5A9BB}">
  <dimension ref="A1:F36"/>
  <sheetViews>
    <sheetView topLeftCell="A25" workbookViewId="0">
      <selection activeCell="A36" sqref="A36:E36"/>
    </sheetView>
  </sheetViews>
  <sheetFormatPr defaultRowHeight="15" x14ac:dyDescent="0.25"/>
  <cols>
    <col min="1" max="1" width="54.7109375" customWidth="1"/>
    <col min="2" max="2" width="10.5703125" bestFit="1" customWidth="1"/>
    <col min="3" max="3" width="13" customWidth="1"/>
  </cols>
  <sheetData>
    <row r="1" spans="1:6" x14ac:dyDescent="0.25">
      <c r="A1" s="1" t="s">
        <v>24</v>
      </c>
      <c r="B1" s="2"/>
      <c r="C1" s="2"/>
      <c r="D1" s="2"/>
      <c r="E1" s="2"/>
      <c r="F1" s="12"/>
    </row>
    <row r="2" spans="1:6" x14ac:dyDescent="0.25">
      <c r="A2" s="4"/>
      <c r="B2" s="13" t="s">
        <v>1</v>
      </c>
      <c r="C2" s="13" t="s">
        <v>25</v>
      </c>
      <c r="D2" s="13" t="s">
        <v>26</v>
      </c>
      <c r="E2" s="12"/>
      <c r="F2" s="12"/>
    </row>
    <row r="3" spans="1:6" x14ac:dyDescent="0.25">
      <c r="A3" s="5" t="s">
        <v>28</v>
      </c>
      <c r="B3" s="8">
        <v>2000</v>
      </c>
      <c r="C3" s="8">
        <v>2000</v>
      </c>
      <c r="D3" s="14">
        <f>C3-B3</f>
        <v>0</v>
      </c>
      <c r="E3" s="12"/>
      <c r="F3" s="12"/>
    </row>
    <row r="4" spans="1:6" x14ac:dyDescent="0.25">
      <c r="A4" s="4"/>
      <c r="E4" s="12"/>
      <c r="F4" s="12"/>
    </row>
    <row r="5" spans="1:6" x14ac:dyDescent="0.25">
      <c r="A5" s="5" t="s">
        <v>29</v>
      </c>
      <c r="E5" s="12"/>
      <c r="F5" s="12"/>
    </row>
    <row r="6" spans="1:6" x14ac:dyDescent="0.25">
      <c r="A6" s="4" t="s">
        <v>3</v>
      </c>
      <c r="B6" s="6">
        <v>750</v>
      </c>
      <c r="C6" s="6">
        <v>750</v>
      </c>
      <c r="D6" s="17">
        <f t="shared" ref="D6:D13" si="0">C6-B6</f>
        <v>0</v>
      </c>
      <c r="E6" s="12"/>
      <c r="F6" s="12"/>
    </row>
    <row r="7" spans="1:6" x14ac:dyDescent="0.25">
      <c r="A7" s="4" t="s">
        <v>4</v>
      </c>
      <c r="B7" s="6">
        <v>350</v>
      </c>
      <c r="C7" s="6">
        <v>300</v>
      </c>
      <c r="D7" s="16">
        <f t="shared" si="0"/>
        <v>-50</v>
      </c>
      <c r="E7" s="12"/>
      <c r="F7" s="12"/>
    </row>
    <row r="8" spans="1:6" x14ac:dyDescent="0.25">
      <c r="A8" s="4" t="s">
        <v>30</v>
      </c>
      <c r="B8" s="6">
        <v>75</v>
      </c>
      <c r="C8" s="6">
        <v>75</v>
      </c>
      <c r="D8" s="17">
        <f t="shared" si="0"/>
        <v>0</v>
      </c>
      <c r="E8" s="12"/>
      <c r="F8" s="12"/>
    </row>
    <row r="9" spans="1:6" x14ac:dyDescent="0.25">
      <c r="A9" s="4" t="s">
        <v>5</v>
      </c>
      <c r="B9" s="6">
        <v>75</v>
      </c>
      <c r="C9" s="6">
        <v>75</v>
      </c>
      <c r="D9" s="17">
        <f t="shared" si="0"/>
        <v>0</v>
      </c>
      <c r="E9" s="12"/>
      <c r="F9" s="12"/>
    </row>
    <row r="10" spans="1:6" x14ac:dyDescent="0.25">
      <c r="A10" s="4" t="s">
        <v>6</v>
      </c>
      <c r="B10" s="6">
        <f>75*0.5</f>
        <v>37.5</v>
      </c>
      <c r="C10" s="6">
        <f>75*0.5</f>
        <v>37.5</v>
      </c>
      <c r="D10" s="17">
        <f t="shared" si="0"/>
        <v>0</v>
      </c>
      <c r="E10" s="12"/>
      <c r="F10" s="12"/>
    </row>
    <row r="11" spans="1:6" x14ac:dyDescent="0.25">
      <c r="A11" s="4" t="s">
        <v>7</v>
      </c>
      <c r="B11" s="6">
        <v>150</v>
      </c>
      <c r="C11" s="6">
        <v>150</v>
      </c>
      <c r="D11" s="17">
        <f t="shared" si="0"/>
        <v>0</v>
      </c>
      <c r="E11" s="12"/>
      <c r="F11" s="12"/>
    </row>
    <row r="12" spans="1:6" x14ac:dyDescent="0.25">
      <c r="A12" s="4" t="s">
        <v>8</v>
      </c>
      <c r="B12" s="6">
        <v>100</v>
      </c>
      <c r="C12" s="6">
        <v>75</v>
      </c>
      <c r="D12" s="16">
        <f t="shared" si="0"/>
        <v>-25</v>
      </c>
      <c r="E12" s="12"/>
      <c r="F12" s="12"/>
    </row>
    <row r="13" spans="1:6" x14ac:dyDescent="0.25">
      <c r="A13" s="4" t="s">
        <v>9</v>
      </c>
      <c r="B13" s="6">
        <v>50</v>
      </c>
      <c r="C13" s="6">
        <v>30</v>
      </c>
      <c r="D13" s="16">
        <f t="shared" si="0"/>
        <v>-20</v>
      </c>
      <c r="E13" s="12"/>
      <c r="F13" s="12"/>
    </row>
    <row r="14" spans="1:6" x14ac:dyDescent="0.25">
      <c r="A14" s="5" t="s">
        <v>31</v>
      </c>
      <c r="B14" s="9">
        <f>SUM(B6:B13)</f>
        <v>1587.5</v>
      </c>
      <c r="C14" s="9">
        <f>SUM(C6:C13)</f>
        <v>1492.5</v>
      </c>
      <c r="D14" s="15">
        <f>SUM(D6:D13)</f>
        <v>-95</v>
      </c>
      <c r="E14" s="12"/>
      <c r="F14" s="12"/>
    </row>
    <row r="15" spans="1:6" x14ac:dyDescent="0.25">
      <c r="A15" s="5"/>
      <c r="B15" s="6"/>
      <c r="C15" s="6"/>
      <c r="D15" s="6"/>
      <c r="E15" s="12"/>
      <c r="F15" s="12"/>
    </row>
    <row r="16" spans="1:6" x14ac:dyDescent="0.25">
      <c r="A16" s="5" t="s">
        <v>10</v>
      </c>
      <c r="E16" s="12"/>
      <c r="F16" s="12"/>
    </row>
    <row r="17" spans="1:6" x14ac:dyDescent="0.25">
      <c r="A17" s="4" t="s">
        <v>11</v>
      </c>
      <c r="B17" s="6">
        <v>100</v>
      </c>
      <c r="C17" s="6">
        <v>100</v>
      </c>
      <c r="D17" s="7">
        <f>C17-B17</f>
        <v>0</v>
      </c>
      <c r="E17" s="12"/>
      <c r="F17" s="12"/>
    </row>
    <row r="18" spans="1:6" x14ac:dyDescent="0.25">
      <c r="A18" s="4" t="s">
        <v>12</v>
      </c>
      <c r="B18" s="6">
        <v>0</v>
      </c>
      <c r="C18" s="6">
        <v>0</v>
      </c>
      <c r="D18" s="7">
        <f>C18-B18</f>
        <v>0</v>
      </c>
      <c r="E18" s="12"/>
      <c r="F18" s="12"/>
    </row>
    <row r="19" spans="1:6" x14ac:dyDescent="0.25">
      <c r="A19" s="4" t="s">
        <v>13</v>
      </c>
      <c r="B19" s="6">
        <v>100</v>
      </c>
      <c r="C19" s="6">
        <v>100</v>
      </c>
      <c r="D19" s="7">
        <f>C19-B19</f>
        <v>0</v>
      </c>
      <c r="E19" s="12"/>
      <c r="F19" s="12"/>
    </row>
    <row r="20" spans="1:6" x14ac:dyDescent="0.25">
      <c r="A20" s="5" t="s">
        <v>37</v>
      </c>
      <c r="B20" s="9">
        <f>SUM(B17:B19)</f>
        <v>200</v>
      </c>
      <c r="C20" s="9">
        <f>SUM(C17:C19)</f>
        <v>200</v>
      </c>
      <c r="D20" s="9">
        <f>SUM(D17:D19)</f>
        <v>0</v>
      </c>
      <c r="E20" s="12"/>
      <c r="F20" s="12"/>
    </row>
    <row r="21" spans="1:6" x14ac:dyDescent="0.25">
      <c r="A21" s="4"/>
      <c r="E21" s="12"/>
      <c r="F21" s="12"/>
    </row>
    <row r="22" spans="1:6" x14ac:dyDescent="0.25">
      <c r="A22" s="5" t="s">
        <v>35</v>
      </c>
      <c r="E22" s="12"/>
      <c r="F22" s="12"/>
    </row>
    <row r="23" spans="1:6" x14ac:dyDescent="0.25">
      <c r="A23" s="4" t="s">
        <v>36</v>
      </c>
      <c r="B23" s="6">
        <v>100</v>
      </c>
      <c r="C23" s="6">
        <v>200</v>
      </c>
      <c r="D23" s="7">
        <f t="shared" ref="D23:D29" si="1">C23-B23</f>
        <v>100</v>
      </c>
      <c r="E23" s="12"/>
      <c r="F23" s="12"/>
    </row>
    <row r="24" spans="1:6" x14ac:dyDescent="0.25">
      <c r="A24" s="4" t="s">
        <v>15</v>
      </c>
      <c r="B24" s="6">
        <v>25</v>
      </c>
      <c r="C24" s="6">
        <v>0</v>
      </c>
      <c r="D24" s="16">
        <f t="shared" si="1"/>
        <v>-25</v>
      </c>
      <c r="E24" s="12"/>
      <c r="F24" s="12"/>
    </row>
    <row r="25" spans="1:6" x14ac:dyDescent="0.25">
      <c r="A25" s="4" t="s">
        <v>16</v>
      </c>
      <c r="B25" s="6">
        <v>0</v>
      </c>
      <c r="C25" s="6">
        <v>0</v>
      </c>
      <c r="D25" s="7">
        <f t="shared" si="1"/>
        <v>0</v>
      </c>
      <c r="E25" s="12"/>
      <c r="F25" s="12"/>
    </row>
    <row r="26" spans="1:6" x14ac:dyDescent="0.25">
      <c r="A26" s="4" t="s">
        <v>17</v>
      </c>
      <c r="B26" s="6">
        <v>50</v>
      </c>
      <c r="C26" s="6">
        <v>0</v>
      </c>
      <c r="D26" s="16">
        <f t="shared" si="1"/>
        <v>-50</v>
      </c>
      <c r="E26" s="12"/>
      <c r="F26" s="12"/>
    </row>
    <row r="27" spans="1:6" x14ac:dyDescent="0.25">
      <c r="A27" s="4" t="s">
        <v>18</v>
      </c>
      <c r="B27" s="6">
        <v>0</v>
      </c>
      <c r="C27" s="6">
        <v>0</v>
      </c>
      <c r="D27" s="7">
        <f t="shared" si="1"/>
        <v>0</v>
      </c>
      <c r="E27" s="12"/>
      <c r="F27" s="12"/>
    </row>
    <row r="28" spans="1:6" x14ac:dyDescent="0.25">
      <c r="A28" s="4" t="s">
        <v>19</v>
      </c>
      <c r="B28" s="6">
        <v>0</v>
      </c>
      <c r="C28" s="6">
        <v>0</v>
      </c>
      <c r="D28" s="7">
        <f t="shared" si="1"/>
        <v>0</v>
      </c>
      <c r="E28" s="12"/>
      <c r="F28" s="12"/>
    </row>
    <row r="29" spans="1:6" x14ac:dyDescent="0.25">
      <c r="A29" s="4" t="s">
        <v>20</v>
      </c>
      <c r="B29" s="6">
        <v>37.25</v>
      </c>
      <c r="C29" s="6">
        <v>20.25</v>
      </c>
      <c r="D29" s="16">
        <f t="shared" si="1"/>
        <v>-17</v>
      </c>
      <c r="E29" s="12"/>
      <c r="F29" s="12"/>
    </row>
    <row r="30" spans="1:6" x14ac:dyDescent="0.25">
      <c r="A30" s="5" t="s">
        <v>38</v>
      </c>
      <c r="B30" s="9">
        <f>SUM(B23:B29)</f>
        <v>212.25</v>
      </c>
      <c r="C30" s="9">
        <f>SUM(C23:C29)</f>
        <v>220.25</v>
      </c>
      <c r="D30" s="9">
        <f>SUM(D23:D29)</f>
        <v>8</v>
      </c>
      <c r="E30" s="12"/>
      <c r="F30" s="12"/>
    </row>
    <row r="31" spans="1:6" x14ac:dyDescent="0.25">
      <c r="A31" s="4"/>
      <c r="B31" s="6"/>
      <c r="C31" s="6"/>
      <c r="E31" s="12"/>
      <c r="F31" s="12"/>
    </row>
    <row r="32" spans="1:6" x14ac:dyDescent="0.25">
      <c r="A32" s="5" t="s">
        <v>21</v>
      </c>
      <c r="B32" s="9">
        <f>B14+B20+B30</f>
        <v>1999.75</v>
      </c>
      <c r="C32" s="9">
        <f>C14+C20+C30</f>
        <v>1912.75</v>
      </c>
      <c r="D32" s="15">
        <f>D14+D20+D30</f>
        <v>-87</v>
      </c>
      <c r="E32" s="12"/>
      <c r="F32" s="12"/>
    </row>
    <row r="33" spans="1:6" x14ac:dyDescent="0.25">
      <c r="A33" s="4"/>
      <c r="B33" s="6"/>
      <c r="C33" s="6"/>
      <c r="D33" s="6"/>
      <c r="E33" s="12"/>
      <c r="F33" s="12"/>
    </row>
    <row r="34" spans="1:6" ht="15.75" thickBot="1" x14ac:dyDescent="0.3">
      <c r="A34" s="5" t="s">
        <v>27</v>
      </c>
      <c r="B34" s="10">
        <f>B3-B32</f>
        <v>0.25</v>
      </c>
      <c r="C34" s="10">
        <f>C3-C32</f>
        <v>87.25</v>
      </c>
      <c r="D34" s="10">
        <f>D3-D32</f>
        <v>87</v>
      </c>
      <c r="E34" s="12"/>
      <c r="F34" s="12"/>
    </row>
    <row r="35" spans="1:6" ht="15.75" thickTop="1" x14ac:dyDescent="0.25">
      <c r="A35" s="4"/>
      <c r="B35" s="24"/>
      <c r="C35" s="12"/>
      <c r="D35" s="12"/>
      <c r="E35" s="12"/>
      <c r="F35" s="12"/>
    </row>
    <row r="36" spans="1:6" x14ac:dyDescent="0.25">
      <c r="A36" s="12"/>
      <c r="B36" s="12"/>
      <c r="C36" s="12"/>
      <c r="D36" s="12"/>
      <c r="E36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8B6E1-1D8D-46D3-95F7-DC729750E517}">
  <dimension ref="A1:E38"/>
  <sheetViews>
    <sheetView tabSelected="1" workbookViewId="0">
      <selection activeCell="E24" sqref="E24"/>
    </sheetView>
  </sheetViews>
  <sheetFormatPr defaultRowHeight="15" x14ac:dyDescent="0.25"/>
  <cols>
    <col min="1" max="1" width="54.7109375" customWidth="1"/>
    <col min="2" max="2" width="10.5703125" bestFit="1" customWidth="1"/>
    <col min="3" max="3" width="12.42578125" customWidth="1"/>
    <col min="4" max="4" width="13" customWidth="1"/>
  </cols>
  <sheetData>
    <row r="1" spans="1:5" x14ac:dyDescent="0.25">
      <c r="A1" s="1" t="s">
        <v>39</v>
      </c>
      <c r="B1" s="2"/>
      <c r="C1" s="2"/>
      <c r="D1" s="12"/>
      <c r="E1" s="3"/>
    </row>
    <row r="2" spans="1:5" x14ac:dyDescent="0.25">
      <c r="A2" s="4"/>
      <c r="B2" s="13" t="s">
        <v>1</v>
      </c>
      <c r="C2" s="19" t="s">
        <v>2</v>
      </c>
      <c r="D2" s="22"/>
    </row>
    <row r="3" spans="1:5" x14ac:dyDescent="0.25">
      <c r="A3" s="5" t="s">
        <v>28</v>
      </c>
      <c r="B3" s="8">
        <v>3833</v>
      </c>
      <c r="C3" s="12"/>
      <c r="D3" s="12"/>
    </row>
    <row r="4" spans="1:5" x14ac:dyDescent="0.25">
      <c r="A4" s="4"/>
      <c r="C4" s="12"/>
      <c r="D4" s="12"/>
    </row>
    <row r="5" spans="1:5" x14ac:dyDescent="0.25">
      <c r="A5" s="5" t="s">
        <v>29</v>
      </c>
      <c r="C5" s="12"/>
      <c r="D5" s="12"/>
    </row>
    <row r="6" spans="1:5" x14ac:dyDescent="0.25">
      <c r="A6" s="4" t="s">
        <v>3</v>
      </c>
      <c r="B6" s="6">
        <v>500</v>
      </c>
      <c r="C6" s="12"/>
      <c r="D6" s="12"/>
    </row>
    <row r="7" spans="1:5" x14ac:dyDescent="0.25">
      <c r="A7" s="4" t="s">
        <v>4</v>
      </c>
      <c r="B7" s="6">
        <v>350</v>
      </c>
      <c r="C7" s="12"/>
      <c r="D7" s="12"/>
    </row>
    <row r="8" spans="1:5" x14ac:dyDescent="0.25">
      <c r="A8" s="4" t="s">
        <v>30</v>
      </c>
      <c r="B8" s="6">
        <f>150*0.5</f>
        <v>75</v>
      </c>
      <c r="C8" s="12"/>
      <c r="D8" s="12"/>
    </row>
    <row r="9" spans="1:5" x14ac:dyDescent="0.25">
      <c r="A9" s="4" t="s">
        <v>5</v>
      </c>
      <c r="B9" s="6">
        <v>75</v>
      </c>
      <c r="C9" s="12"/>
      <c r="D9" s="12"/>
    </row>
    <row r="10" spans="1:5" x14ac:dyDescent="0.25">
      <c r="A10" s="4" t="s">
        <v>6</v>
      </c>
      <c r="B10" s="6">
        <v>50</v>
      </c>
      <c r="C10" s="12"/>
      <c r="D10" s="12"/>
    </row>
    <row r="11" spans="1:5" x14ac:dyDescent="0.25">
      <c r="A11" s="4" t="s">
        <v>7</v>
      </c>
      <c r="B11" s="6">
        <v>150</v>
      </c>
      <c r="C11" s="12"/>
      <c r="D11" s="12"/>
    </row>
    <row r="12" spans="1:5" x14ac:dyDescent="0.25">
      <c r="A12" s="4" t="s">
        <v>8</v>
      </c>
      <c r="B12" s="6">
        <v>100</v>
      </c>
      <c r="C12" s="12"/>
      <c r="D12" s="12"/>
    </row>
    <row r="13" spans="1:5" x14ac:dyDescent="0.25">
      <c r="A13" s="4" t="s">
        <v>9</v>
      </c>
      <c r="B13" s="6">
        <v>50</v>
      </c>
      <c r="C13" s="12"/>
      <c r="D13" s="12"/>
    </row>
    <row r="14" spans="1:5" x14ac:dyDescent="0.25">
      <c r="A14" s="5" t="s">
        <v>31</v>
      </c>
      <c r="B14" s="9">
        <f>SUM(B6:B13)</f>
        <v>1350</v>
      </c>
      <c r="C14" s="20">
        <f>B14/B3</f>
        <v>0.35220453952517611</v>
      </c>
      <c r="D14" s="12"/>
    </row>
    <row r="15" spans="1:5" x14ac:dyDescent="0.25">
      <c r="A15" s="4"/>
      <c r="B15" s="6"/>
      <c r="C15" s="21"/>
      <c r="D15" s="12"/>
    </row>
    <row r="16" spans="1:5" x14ac:dyDescent="0.25">
      <c r="A16" s="5" t="s">
        <v>10</v>
      </c>
      <c r="C16" s="12"/>
      <c r="D16" s="12"/>
    </row>
    <row r="17" spans="1:4" x14ac:dyDescent="0.25">
      <c r="A17" s="4" t="s">
        <v>32</v>
      </c>
      <c r="B17" s="6">
        <v>100</v>
      </c>
      <c r="C17" s="12"/>
      <c r="D17" s="12"/>
    </row>
    <row r="18" spans="1:4" x14ac:dyDescent="0.25">
      <c r="A18" s="4" t="s">
        <v>33</v>
      </c>
      <c r="B18" s="6">
        <v>0</v>
      </c>
      <c r="C18" s="12"/>
      <c r="D18" s="12"/>
    </row>
    <row r="19" spans="1:4" x14ac:dyDescent="0.25">
      <c r="A19" s="4" t="s">
        <v>34</v>
      </c>
      <c r="B19" s="6">
        <v>0</v>
      </c>
      <c r="C19" s="12"/>
      <c r="D19" s="12"/>
    </row>
    <row r="20" spans="1:4" x14ac:dyDescent="0.25">
      <c r="A20" s="5" t="s">
        <v>37</v>
      </c>
      <c r="B20" s="9">
        <f>SUM(B17:B19)</f>
        <v>100</v>
      </c>
      <c r="C20" s="20">
        <f>B20/B3</f>
        <v>2.6089225150013044E-2</v>
      </c>
      <c r="D20" s="12"/>
    </row>
    <row r="21" spans="1:4" x14ac:dyDescent="0.25">
      <c r="A21" s="5"/>
      <c r="B21" s="18"/>
      <c r="C21" s="25"/>
      <c r="D21" s="12"/>
    </row>
    <row r="22" spans="1:4" x14ac:dyDescent="0.25">
      <c r="A22" s="5" t="s">
        <v>40</v>
      </c>
      <c r="B22" s="18">
        <v>1800</v>
      </c>
      <c r="C22" s="20">
        <f>B22/B3</f>
        <v>0.46960605270023481</v>
      </c>
      <c r="D22" s="12"/>
    </row>
    <row r="23" spans="1:4" x14ac:dyDescent="0.25">
      <c r="A23" s="4"/>
      <c r="C23" s="12"/>
      <c r="D23" s="12"/>
    </row>
    <row r="24" spans="1:4" x14ac:dyDescent="0.25">
      <c r="A24" s="5" t="s">
        <v>35</v>
      </c>
      <c r="C24" s="12"/>
      <c r="D24" s="12"/>
    </row>
    <row r="25" spans="1:4" x14ac:dyDescent="0.25">
      <c r="A25" s="4" t="s">
        <v>14</v>
      </c>
      <c r="B25" s="6">
        <v>300</v>
      </c>
      <c r="C25" s="12"/>
      <c r="D25" s="12"/>
    </row>
    <row r="26" spans="1:4" x14ac:dyDescent="0.25">
      <c r="A26" s="4" t="s">
        <v>15</v>
      </c>
      <c r="B26" s="6">
        <v>25</v>
      </c>
      <c r="C26" s="12"/>
      <c r="D26" s="12"/>
    </row>
    <row r="27" spans="1:4" x14ac:dyDescent="0.25">
      <c r="A27" s="4" t="s">
        <v>16</v>
      </c>
      <c r="B27" s="6">
        <v>0</v>
      </c>
      <c r="C27" s="12"/>
      <c r="D27" s="12"/>
    </row>
    <row r="28" spans="1:4" x14ac:dyDescent="0.25">
      <c r="A28" s="4" t="s">
        <v>17</v>
      </c>
      <c r="B28" s="6">
        <v>50</v>
      </c>
      <c r="C28" s="12"/>
      <c r="D28" s="12"/>
    </row>
    <row r="29" spans="1:4" x14ac:dyDescent="0.25">
      <c r="A29" s="4" t="s">
        <v>18</v>
      </c>
      <c r="B29" s="6">
        <v>25</v>
      </c>
      <c r="C29" s="12"/>
      <c r="D29" s="12"/>
    </row>
    <row r="30" spans="1:4" x14ac:dyDescent="0.25">
      <c r="A30" s="4" t="s">
        <v>19</v>
      </c>
      <c r="B30" s="6">
        <v>50</v>
      </c>
      <c r="C30" s="12"/>
      <c r="D30" s="12"/>
    </row>
    <row r="31" spans="1:4" x14ac:dyDescent="0.25">
      <c r="A31" s="4" t="s">
        <v>20</v>
      </c>
      <c r="B31" s="6">
        <v>133</v>
      </c>
      <c r="C31" s="12"/>
      <c r="D31" s="12"/>
    </row>
    <row r="32" spans="1:4" x14ac:dyDescent="0.25">
      <c r="A32" s="5" t="s">
        <v>38</v>
      </c>
      <c r="B32" s="9">
        <f>SUM(B25:B31)</f>
        <v>583</v>
      </c>
      <c r="C32" s="20">
        <f>B32/B3</f>
        <v>0.15210018262457606</v>
      </c>
      <c r="D32" s="12"/>
    </row>
    <row r="33" spans="1:4" x14ac:dyDescent="0.25">
      <c r="A33" s="4"/>
      <c r="B33" s="6"/>
      <c r="C33" s="12"/>
      <c r="D33" s="12"/>
    </row>
    <row r="34" spans="1:4" x14ac:dyDescent="0.25">
      <c r="A34" s="5" t="s">
        <v>21</v>
      </c>
      <c r="B34" s="9">
        <f>B14+B20+B32+B22</f>
        <v>3833</v>
      </c>
      <c r="C34" s="12"/>
      <c r="D34" s="12"/>
    </row>
    <row r="35" spans="1:4" x14ac:dyDescent="0.25">
      <c r="A35" s="4"/>
      <c r="B35" s="6"/>
      <c r="C35" s="12"/>
      <c r="D35" s="12"/>
    </row>
    <row r="36" spans="1:4" ht="15.75" thickBot="1" x14ac:dyDescent="0.3">
      <c r="A36" s="5" t="s">
        <v>22</v>
      </c>
      <c r="B36" s="11">
        <f>B3-B34</f>
        <v>0</v>
      </c>
      <c r="C36" s="12"/>
      <c r="D36" s="12"/>
    </row>
    <row r="37" spans="1:4" ht="15.75" thickTop="1" x14ac:dyDescent="0.25">
      <c r="A37" s="4"/>
      <c r="B37" s="12"/>
      <c r="C37" s="12"/>
      <c r="D37" s="12"/>
    </row>
    <row r="38" spans="1:4" x14ac:dyDescent="0.25">
      <c r="A38" s="12"/>
      <c r="B38" s="12"/>
      <c r="C38" s="12"/>
      <c r="D38" s="1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Sarah's 1st attempt</vt:lpstr>
      <vt:lpstr>Sarah's 2nd attempt</vt:lpstr>
      <vt:lpstr>Sarah's actual vs budget</vt:lpstr>
      <vt:lpstr>Jacob -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2023-04-09T12:26:55Z</dcterms:created>
  <dcterms:modified xsi:type="dcterms:W3CDTF">2023-04-09T13:09:07Z</dcterms:modified>
</cp:coreProperties>
</file>